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 activeTab="1"/>
  </bookViews>
  <sheets>
    <sheet name="Sheet1" sheetId="1" r:id="rId1"/>
    <sheet name="Sheet2" sheetId="2" r:id="rId2"/>
    <sheet name="Sheet3" sheetId="3" r:id="rId3"/>
  </sheets>
  <calcPr calcId="125725" concurrentCalc="0"/>
</workbook>
</file>

<file path=xl/calcChain.xml><?xml version="1.0" encoding="utf-8"?>
<calcChain xmlns="http://schemas.openxmlformats.org/spreadsheetml/2006/main">
  <c r="AE13" i="1"/>
  <c r="AE12"/>
  <c r="AE11"/>
  <c r="AE10"/>
  <c r="AE9"/>
  <c r="AE8"/>
  <c r="AE7"/>
  <c r="AE6"/>
  <c r="AE5"/>
  <c r="AE4"/>
  <c r="AE3"/>
  <c r="AE2"/>
  <c r="AB13"/>
  <c r="AC13"/>
  <c r="AC12"/>
  <c r="AC11"/>
  <c r="AC10"/>
  <c r="AC9"/>
  <c r="AC8"/>
  <c r="AC7"/>
  <c r="AC6"/>
  <c r="AC5"/>
  <c r="AC4"/>
  <c r="AC3"/>
  <c r="AC2"/>
  <c r="AB16"/>
  <c r="W15"/>
  <c r="W16"/>
  <c r="W17"/>
  <c r="AA15"/>
  <c r="AA16"/>
  <c r="AA17"/>
  <c r="X15"/>
  <c r="X16"/>
  <c r="X17"/>
  <c r="Z15"/>
  <c r="Z16"/>
  <c r="Z17"/>
  <c r="Y15"/>
  <c r="Y16"/>
  <c r="Y17"/>
  <c r="B16"/>
  <c r="B15"/>
  <c r="B17"/>
  <c r="C16"/>
  <c r="C15"/>
  <c r="C17"/>
  <c r="D16"/>
  <c r="D15"/>
  <c r="D17"/>
  <c r="E16"/>
  <c r="E15"/>
  <c r="E17"/>
  <c r="F16"/>
  <c r="F15"/>
  <c r="F17"/>
  <c r="G16"/>
  <c r="G15"/>
  <c r="G17"/>
  <c r="H16"/>
  <c r="H15"/>
  <c r="H17"/>
  <c r="I16"/>
  <c r="I15"/>
  <c r="I17"/>
  <c r="J16"/>
  <c r="J15"/>
  <c r="J17"/>
  <c r="K16"/>
  <c r="K15"/>
  <c r="K17"/>
  <c r="L16"/>
  <c r="L15"/>
  <c r="L17"/>
  <c r="M16"/>
  <c r="M15"/>
  <c r="M17"/>
  <c r="N16"/>
  <c r="N15"/>
  <c r="N17"/>
  <c r="O16"/>
  <c r="O15"/>
  <c r="O17"/>
  <c r="P16"/>
  <c r="P15"/>
  <c r="P17"/>
  <c r="Q16"/>
  <c r="Q15"/>
  <c r="Q17"/>
  <c r="R16"/>
  <c r="R15"/>
  <c r="R17"/>
  <c r="S16"/>
  <c r="S15"/>
  <c r="S17"/>
  <c r="T16"/>
  <c r="T15"/>
  <c r="T17"/>
  <c r="U16"/>
  <c r="U15"/>
  <c r="U17"/>
  <c r="V16"/>
  <c r="V15"/>
  <c r="V17"/>
  <c r="AB17"/>
  <c r="AB12"/>
  <c r="AB11"/>
  <c r="AB10"/>
  <c r="AB9"/>
  <c r="AB8"/>
  <c r="AB7"/>
  <c r="AB6"/>
  <c r="AB5"/>
  <c r="AB4"/>
  <c r="AB3"/>
  <c r="AB2"/>
</calcChain>
</file>

<file path=xl/sharedStrings.xml><?xml version="1.0" encoding="utf-8"?>
<sst xmlns="http://schemas.openxmlformats.org/spreadsheetml/2006/main" count="36" uniqueCount="24">
  <si>
    <t>Activity</t>
  </si>
  <si>
    <t>Meditation</t>
  </si>
  <si>
    <t>Walking</t>
  </si>
  <si>
    <t>Commute</t>
  </si>
  <si>
    <t>Work</t>
  </si>
  <si>
    <t>Writing</t>
  </si>
  <si>
    <t>Reading</t>
  </si>
  <si>
    <t>Errands</t>
  </si>
  <si>
    <t>Afternoon Nap</t>
  </si>
  <si>
    <t>Movie</t>
  </si>
  <si>
    <t>Daily Routine (Morning Bath,Evening Bath, Breakfast,Lunch,Dinner,Reading Paper,Family Time)</t>
  </si>
  <si>
    <t>Daily Logged Hours</t>
  </si>
  <si>
    <t>Daily Hours</t>
  </si>
  <si>
    <t>Daily Sleep</t>
  </si>
  <si>
    <t>Average</t>
  </si>
  <si>
    <t>Doing Nothing</t>
  </si>
  <si>
    <t>Percentage</t>
  </si>
  <si>
    <t>Sleep</t>
  </si>
  <si>
    <t>Daily Rituals</t>
  </si>
  <si>
    <t>Percentage in a month</t>
  </si>
  <si>
    <t>Average hours spent  in a day</t>
  </si>
  <si>
    <t>TV</t>
  </si>
  <si>
    <t>Not Done</t>
  </si>
  <si>
    <t>Consistency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</si>
</sst>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1">
    <dxf>
      <alignment horizontal="general" vertical="bottom" textRotation="0" wrapText="1" indent="0" relativeIndent="0" justifyLastLine="0" shrinkToFit="0" mergeCell="0" readingOrder="0"/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Sheet2!$B$1</c:f>
              <c:strCache>
                <c:ptCount val="1"/>
                <c:pt idx="0">
                  <c:v>Average hours spent  in a day</c:v>
                </c:pt>
              </c:strCache>
            </c:strRef>
          </c:tx>
          <c:cat>
            <c:strRef>
              <c:f>Sheet2!$A$2:$A$13</c:f>
              <c:strCache>
                <c:ptCount val="12"/>
                <c:pt idx="0">
                  <c:v>Meditation</c:v>
                </c:pt>
                <c:pt idx="1">
                  <c:v>Walking</c:v>
                </c:pt>
                <c:pt idx="2">
                  <c:v>Commute</c:v>
                </c:pt>
                <c:pt idx="3">
                  <c:v>Work</c:v>
                </c:pt>
                <c:pt idx="4">
                  <c:v>Writing</c:v>
                </c:pt>
                <c:pt idx="5">
                  <c:v>Reading</c:v>
                </c:pt>
                <c:pt idx="6">
                  <c:v>Daily Rituals</c:v>
                </c:pt>
                <c:pt idx="7">
                  <c:v>Doing Nothing</c:v>
                </c:pt>
                <c:pt idx="8">
                  <c:v>Errands</c:v>
                </c:pt>
                <c:pt idx="9">
                  <c:v>Afternoon Nap</c:v>
                </c:pt>
                <c:pt idx="10">
                  <c:v>TV</c:v>
                </c:pt>
                <c:pt idx="11">
                  <c:v>Sleep</c:v>
                </c:pt>
              </c:strCache>
            </c:strRef>
          </c:cat>
          <c:val>
            <c:numRef>
              <c:f>Sheet2!$B$2:$B$13</c:f>
              <c:numCache>
                <c:formatCode>General</c:formatCode>
                <c:ptCount val="12"/>
                <c:pt idx="0">
                  <c:v>0.5</c:v>
                </c:pt>
                <c:pt idx="1">
                  <c:v>1.3</c:v>
                </c:pt>
                <c:pt idx="2">
                  <c:v>1.4</c:v>
                </c:pt>
                <c:pt idx="3">
                  <c:v>7.3</c:v>
                </c:pt>
                <c:pt idx="4">
                  <c:v>0.5</c:v>
                </c:pt>
                <c:pt idx="5">
                  <c:v>0.5</c:v>
                </c:pt>
                <c:pt idx="6">
                  <c:v>2.4</c:v>
                </c:pt>
                <c:pt idx="7">
                  <c:v>0.8</c:v>
                </c:pt>
                <c:pt idx="8">
                  <c:v>0.9</c:v>
                </c:pt>
                <c:pt idx="9">
                  <c:v>0.6</c:v>
                </c:pt>
                <c:pt idx="10">
                  <c:v>0.3</c:v>
                </c:pt>
                <c:pt idx="11">
                  <c:v>7.4999999999999964</c:v>
                </c:pt>
              </c:numCache>
            </c:numRef>
          </c:val>
        </c:ser>
        <c:axId val="100711040"/>
        <c:axId val="100718464"/>
      </c:barChart>
      <c:catAx>
        <c:axId val="100711040"/>
        <c:scaling>
          <c:orientation val="minMax"/>
        </c:scaling>
        <c:axPos val="b"/>
        <c:tickLblPos val="nextTo"/>
        <c:crossAx val="100718464"/>
        <c:crosses val="autoZero"/>
        <c:auto val="1"/>
        <c:lblAlgn val="ctr"/>
        <c:lblOffset val="100"/>
      </c:catAx>
      <c:valAx>
        <c:axId val="100718464"/>
        <c:scaling>
          <c:orientation val="minMax"/>
        </c:scaling>
        <c:axPos val="l"/>
        <c:majorGridlines/>
        <c:numFmt formatCode="General" sourceLinked="1"/>
        <c:tickLblPos val="nextTo"/>
        <c:crossAx val="100711040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layout/>
    </c:title>
    <c:plotArea>
      <c:layout/>
      <c:barChart>
        <c:barDir val="col"/>
        <c:grouping val="stacked"/>
        <c:ser>
          <c:idx val="0"/>
          <c:order val="0"/>
          <c:tx>
            <c:strRef>
              <c:f>Sheet2!$C$1</c:f>
              <c:strCache>
                <c:ptCount val="1"/>
                <c:pt idx="0">
                  <c:v>Percentage in a month</c:v>
                </c:pt>
              </c:strCache>
            </c:strRef>
          </c:tx>
          <c:cat>
            <c:strRef>
              <c:f>Sheet2!$A$2:$A$13</c:f>
              <c:strCache>
                <c:ptCount val="12"/>
                <c:pt idx="0">
                  <c:v>Meditation</c:v>
                </c:pt>
                <c:pt idx="1">
                  <c:v>Walking</c:v>
                </c:pt>
                <c:pt idx="2">
                  <c:v>Commute</c:v>
                </c:pt>
                <c:pt idx="3">
                  <c:v>Work</c:v>
                </c:pt>
                <c:pt idx="4">
                  <c:v>Writing</c:v>
                </c:pt>
                <c:pt idx="5">
                  <c:v>Reading</c:v>
                </c:pt>
                <c:pt idx="6">
                  <c:v>Daily Rituals</c:v>
                </c:pt>
                <c:pt idx="7">
                  <c:v>Doing Nothing</c:v>
                </c:pt>
                <c:pt idx="8">
                  <c:v>Errands</c:v>
                </c:pt>
                <c:pt idx="9">
                  <c:v>Afternoon Nap</c:v>
                </c:pt>
                <c:pt idx="10">
                  <c:v>TV</c:v>
                </c:pt>
                <c:pt idx="11">
                  <c:v>Sleep</c:v>
                </c:pt>
              </c:strCache>
            </c:strRef>
          </c:cat>
          <c:val>
            <c:numRef>
              <c:f>Sheet2!$C$2:$C$13</c:f>
              <c:numCache>
                <c:formatCode>General</c:formatCode>
                <c:ptCount val="12"/>
                <c:pt idx="0">
                  <c:v>2.08</c:v>
                </c:pt>
                <c:pt idx="1">
                  <c:v>5.34</c:v>
                </c:pt>
                <c:pt idx="2">
                  <c:v>5.98</c:v>
                </c:pt>
                <c:pt idx="3">
                  <c:v>30.28</c:v>
                </c:pt>
                <c:pt idx="4">
                  <c:v>2.16</c:v>
                </c:pt>
                <c:pt idx="5">
                  <c:v>2.2000000000000002</c:v>
                </c:pt>
                <c:pt idx="6">
                  <c:v>10.14</c:v>
                </c:pt>
                <c:pt idx="7">
                  <c:v>3.25</c:v>
                </c:pt>
                <c:pt idx="8">
                  <c:v>3.89</c:v>
                </c:pt>
                <c:pt idx="9">
                  <c:v>2.4</c:v>
                </c:pt>
                <c:pt idx="10">
                  <c:v>1.08</c:v>
                </c:pt>
                <c:pt idx="11">
                  <c:v>31.199999999999989</c:v>
                </c:pt>
              </c:numCache>
            </c:numRef>
          </c:val>
        </c:ser>
        <c:overlap val="100"/>
        <c:axId val="161463296"/>
        <c:axId val="161833728"/>
      </c:barChart>
      <c:catAx>
        <c:axId val="161463296"/>
        <c:scaling>
          <c:orientation val="minMax"/>
        </c:scaling>
        <c:axPos val="b"/>
        <c:tickLblPos val="nextTo"/>
        <c:crossAx val="161833728"/>
        <c:crosses val="autoZero"/>
        <c:auto val="1"/>
        <c:lblAlgn val="ctr"/>
        <c:lblOffset val="100"/>
      </c:catAx>
      <c:valAx>
        <c:axId val="161833728"/>
        <c:scaling>
          <c:orientation val="minMax"/>
        </c:scaling>
        <c:axPos val="l"/>
        <c:majorGridlines/>
        <c:numFmt formatCode="General" sourceLinked="1"/>
        <c:tickLblPos val="nextTo"/>
        <c:crossAx val="161463296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layout/>
    </c:title>
    <c:plotArea>
      <c:layout/>
      <c:barChart>
        <c:barDir val="col"/>
        <c:grouping val="stacked"/>
        <c:ser>
          <c:idx val="0"/>
          <c:order val="0"/>
          <c:tx>
            <c:strRef>
              <c:f>Sheet2!$D$1</c:f>
              <c:strCache>
                <c:ptCount val="1"/>
                <c:pt idx="0">
                  <c:v>Consistency</c:v>
                </c:pt>
              </c:strCache>
            </c:strRef>
          </c:tx>
          <c:cat>
            <c:strRef>
              <c:f>Sheet2!$A$2:$A$13</c:f>
              <c:strCache>
                <c:ptCount val="12"/>
                <c:pt idx="0">
                  <c:v>Meditation</c:v>
                </c:pt>
                <c:pt idx="1">
                  <c:v>Walking</c:v>
                </c:pt>
                <c:pt idx="2">
                  <c:v>Commute</c:v>
                </c:pt>
                <c:pt idx="3">
                  <c:v>Work</c:v>
                </c:pt>
                <c:pt idx="4">
                  <c:v>Writing</c:v>
                </c:pt>
                <c:pt idx="5">
                  <c:v>Reading</c:v>
                </c:pt>
                <c:pt idx="6">
                  <c:v>Daily Rituals</c:v>
                </c:pt>
                <c:pt idx="7">
                  <c:v>Doing Nothing</c:v>
                </c:pt>
                <c:pt idx="8">
                  <c:v>Errands</c:v>
                </c:pt>
                <c:pt idx="9">
                  <c:v>Afternoon Nap</c:v>
                </c:pt>
                <c:pt idx="10">
                  <c:v>TV</c:v>
                </c:pt>
                <c:pt idx="11">
                  <c:v>Sleep</c:v>
                </c:pt>
              </c:strCache>
            </c:strRef>
          </c:cat>
          <c:val>
            <c:numRef>
              <c:f>Sheet2!$D$2:$D$13</c:f>
              <c:numCache>
                <c:formatCode>General</c:formatCode>
                <c:ptCount val="12"/>
                <c:pt idx="0">
                  <c:v>100</c:v>
                </c:pt>
                <c:pt idx="1">
                  <c:v>61.54</c:v>
                </c:pt>
                <c:pt idx="2">
                  <c:v>69.23</c:v>
                </c:pt>
                <c:pt idx="3">
                  <c:v>92.31</c:v>
                </c:pt>
                <c:pt idx="4">
                  <c:v>34.619999999999997</c:v>
                </c:pt>
                <c:pt idx="5">
                  <c:v>65.38</c:v>
                </c:pt>
                <c:pt idx="6">
                  <c:v>100</c:v>
                </c:pt>
                <c:pt idx="7">
                  <c:v>46.15</c:v>
                </c:pt>
                <c:pt idx="8">
                  <c:v>100</c:v>
                </c:pt>
                <c:pt idx="9">
                  <c:v>23.08</c:v>
                </c:pt>
                <c:pt idx="10">
                  <c:v>11.54</c:v>
                </c:pt>
                <c:pt idx="11">
                  <c:v>100</c:v>
                </c:pt>
              </c:numCache>
            </c:numRef>
          </c:val>
        </c:ser>
        <c:overlap val="100"/>
        <c:axId val="92586752"/>
        <c:axId val="92594176"/>
      </c:barChart>
      <c:catAx>
        <c:axId val="92586752"/>
        <c:scaling>
          <c:orientation val="minMax"/>
        </c:scaling>
        <c:axPos val="b"/>
        <c:tickLblPos val="nextTo"/>
        <c:crossAx val="92594176"/>
        <c:crosses val="autoZero"/>
        <c:auto val="1"/>
        <c:lblAlgn val="ctr"/>
        <c:lblOffset val="100"/>
      </c:catAx>
      <c:valAx>
        <c:axId val="92594176"/>
        <c:scaling>
          <c:orientation val="minMax"/>
        </c:scaling>
        <c:axPos val="l"/>
        <c:majorGridlines/>
        <c:numFmt formatCode="General" sourceLinked="1"/>
        <c:tickLblPos val="nextTo"/>
        <c:crossAx val="92586752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542925</xdr:colOff>
      <xdr:row>13</xdr:row>
      <xdr:rowOff>133350</xdr:rowOff>
    </xdr:from>
    <xdr:to>
      <xdr:col>5</xdr:col>
      <xdr:colOff>466725</xdr:colOff>
      <xdr:row>28</xdr:row>
      <xdr:rowOff>19050</xdr:rowOff>
    </xdr:to>
    <xdr:graphicFrame macro="">
      <xdr:nvGraphicFramePr>
        <xdr:cNvPr id="14" name="Chart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13</xdr:row>
      <xdr:rowOff>104775</xdr:rowOff>
    </xdr:from>
    <xdr:to>
      <xdr:col>2</xdr:col>
      <xdr:colOff>352425</xdr:colOff>
      <xdr:row>27</xdr:row>
      <xdr:rowOff>180975</xdr:rowOff>
    </xdr:to>
    <xdr:graphicFrame macro="">
      <xdr:nvGraphicFramePr>
        <xdr:cNvPr id="15" name="Chart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123825</xdr:colOff>
      <xdr:row>28</xdr:row>
      <xdr:rowOff>114300</xdr:rowOff>
    </xdr:from>
    <xdr:to>
      <xdr:col>2</xdr:col>
      <xdr:colOff>371475</xdr:colOff>
      <xdr:row>43</xdr:row>
      <xdr:rowOff>0</xdr:rowOff>
    </xdr:to>
    <xdr:graphicFrame macro="">
      <xdr:nvGraphicFramePr>
        <xdr:cNvPr id="16" name="Chart 1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A1:D13" totalsRowShown="0">
  <autoFilter ref="A1:D13">
    <filterColumn colId="3"/>
  </autoFilter>
  <tableColumns count="4">
    <tableColumn id="1" name="Activity" dataDxfId="0"/>
    <tableColumn id="2" name="Average hours spent  in a day"/>
    <tableColumn id="3" name="Percentage in a month"/>
    <tableColumn id="4" name="Consistency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7"/>
  <sheetViews>
    <sheetView topLeftCell="O1" workbookViewId="0">
      <selection activeCell="AE1" sqref="AE1:AE13"/>
    </sheetView>
  </sheetViews>
  <sheetFormatPr defaultRowHeight="15"/>
  <cols>
    <col min="1" max="1" width="39.28515625" style="1" customWidth="1"/>
    <col min="2" max="2" width="7" customWidth="1"/>
    <col min="3" max="3" width="6.5703125" customWidth="1"/>
    <col min="4" max="4" width="7" customWidth="1"/>
    <col min="5" max="5" width="6.7109375" customWidth="1"/>
    <col min="29" max="29" width="16.7109375" customWidth="1"/>
    <col min="31" max="31" width="15.42578125" customWidth="1"/>
  </cols>
  <sheetData>
    <row r="1" spans="1:31">
      <c r="A1" s="1" t="s">
        <v>0</v>
      </c>
      <c r="B1">
        <v>2</v>
      </c>
      <c r="C1">
        <v>3</v>
      </c>
      <c r="D1">
        <v>4</v>
      </c>
      <c r="E1">
        <v>5</v>
      </c>
      <c r="F1">
        <v>6</v>
      </c>
      <c r="G1">
        <v>7</v>
      </c>
      <c r="H1">
        <v>8</v>
      </c>
      <c r="I1">
        <v>9</v>
      </c>
      <c r="J1">
        <v>10</v>
      </c>
      <c r="K1">
        <v>11</v>
      </c>
      <c r="L1">
        <v>12</v>
      </c>
      <c r="M1">
        <v>13</v>
      </c>
      <c r="N1">
        <v>14</v>
      </c>
      <c r="O1">
        <v>15</v>
      </c>
      <c r="P1">
        <v>16</v>
      </c>
      <c r="Q1">
        <v>17</v>
      </c>
      <c r="R1">
        <v>18</v>
      </c>
      <c r="S1">
        <v>19</v>
      </c>
      <c r="T1">
        <v>20</v>
      </c>
      <c r="U1">
        <v>21</v>
      </c>
      <c r="V1">
        <v>22</v>
      </c>
      <c r="W1">
        <v>23</v>
      </c>
      <c r="X1">
        <v>24</v>
      </c>
      <c r="Y1">
        <v>28</v>
      </c>
      <c r="Z1">
        <v>29</v>
      </c>
      <c r="AA1">
        <v>30</v>
      </c>
      <c r="AB1" t="s">
        <v>14</v>
      </c>
      <c r="AC1" t="s">
        <v>16</v>
      </c>
      <c r="AD1" t="s">
        <v>22</v>
      </c>
      <c r="AE1" t="s">
        <v>23</v>
      </c>
    </row>
    <row r="2" spans="1:31">
      <c r="A2" s="1" t="s">
        <v>1</v>
      </c>
      <c r="B2">
        <v>30</v>
      </c>
      <c r="C2">
        <v>30</v>
      </c>
      <c r="D2">
        <v>30</v>
      </c>
      <c r="E2">
        <v>30</v>
      </c>
      <c r="F2">
        <v>30</v>
      </c>
      <c r="G2">
        <v>30</v>
      </c>
      <c r="H2">
        <v>30</v>
      </c>
      <c r="I2">
        <v>30</v>
      </c>
      <c r="J2">
        <v>30</v>
      </c>
      <c r="K2">
        <v>30</v>
      </c>
      <c r="L2">
        <v>30</v>
      </c>
      <c r="M2">
        <v>30</v>
      </c>
      <c r="N2">
        <v>30</v>
      </c>
      <c r="O2">
        <v>30</v>
      </c>
      <c r="P2">
        <v>30</v>
      </c>
      <c r="Q2">
        <v>30</v>
      </c>
      <c r="R2">
        <v>30</v>
      </c>
      <c r="S2">
        <v>30</v>
      </c>
      <c r="T2">
        <v>30</v>
      </c>
      <c r="U2">
        <v>30</v>
      </c>
      <c r="V2">
        <v>30</v>
      </c>
      <c r="W2">
        <v>30</v>
      </c>
      <c r="X2">
        <v>30</v>
      </c>
      <c r="Y2">
        <v>30</v>
      </c>
      <c r="Z2">
        <v>30</v>
      </c>
      <c r="AA2">
        <v>30</v>
      </c>
      <c r="AB2">
        <f>ROUND(AVERAGE(B2:AA2)/60,1)</f>
        <v>0.5</v>
      </c>
      <c r="AC2">
        <f>ROUND((SUM(B2:AA2)/AB16) *100,2)</f>
        <v>2.08</v>
      </c>
      <c r="AD2">
        <v>0</v>
      </c>
      <c r="AE2">
        <f>ROUND(((26-AD2)/26)*100,2)</f>
        <v>100</v>
      </c>
    </row>
    <row r="3" spans="1:31">
      <c r="A3" s="1" t="s">
        <v>2</v>
      </c>
      <c r="B3">
        <v>60</v>
      </c>
      <c r="C3">
        <v>90</v>
      </c>
      <c r="D3">
        <v>120</v>
      </c>
      <c r="E3">
        <v>135</v>
      </c>
      <c r="F3">
        <v>0</v>
      </c>
      <c r="G3">
        <v>90</v>
      </c>
      <c r="H3">
        <v>75</v>
      </c>
      <c r="I3">
        <v>90</v>
      </c>
      <c r="J3">
        <v>165</v>
      </c>
      <c r="K3">
        <v>90</v>
      </c>
      <c r="L3">
        <v>540</v>
      </c>
      <c r="M3">
        <v>0</v>
      </c>
      <c r="N3">
        <v>80</v>
      </c>
      <c r="O3">
        <v>90</v>
      </c>
      <c r="P3">
        <v>75</v>
      </c>
      <c r="Q3">
        <v>60</v>
      </c>
      <c r="R3">
        <v>90</v>
      </c>
      <c r="S3">
        <v>90</v>
      </c>
      <c r="T3">
        <v>0</v>
      </c>
      <c r="U3">
        <v>60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f t="shared" ref="AB3:AB12" si="0">ROUND(AVERAGE(B3:AA3)/60,1)</f>
        <v>1.3</v>
      </c>
      <c r="AC3">
        <f>ROUND((SUM(B3:AA3)/AB16) * 100,2)</f>
        <v>5.34</v>
      </c>
      <c r="AD3">
        <v>10</v>
      </c>
      <c r="AE3">
        <f t="shared" ref="AE3:AE13" si="1">ROUND(((26-AD3)/26)*100,2)</f>
        <v>61.54</v>
      </c>
    </row>
    <row r="4" spans="1:31">
      <c r="A4" s="1" t="s">
        <v>3</v>
      </c>
      <c r="B4">
        <v>110</v>
      </c>
      <c r="C4">
        <v>150</v>
      </c>
      <c r="D4">
        <v>90</v>
      </c>
      <c r="E4">
        <v>150</v>
      </c>
      <c r="F4">
        <v>0</v>
      </c>
      <c r="G4">
        <v>225</v>
      </c>
      <c r="H4">
        <v>30</v>
      </c>
      <c r="I4">
        <v>90</v>
      </c>
      <c r="J4">
        <v>0</v>
      </c>
      <c r="K4">
        <v>150</v>
      </c>
      <c r="L4">
        <v>120</v>
      </c>
      <c r="M4">
        <v>0</v>
      </c>
      <c r="N4">
        <v>60</v>
      </c>
      <c r="O4">
        <v>0</v>
      </c>
      <c r="P4">
        <v>90</v>
      </c>
      <c r="Q4">
        <v>195</v>
      </c>
      <c r="R4">
        <v>300</v>
      </c>
      <c r="S4">
        <v>0</v>
      </c>
      <c r="T4">
        <v>0</v>
      </c>
      <c r="U4">
        <v>75</v>
      </c>
      <c r="V4">
        <v>180</v>
      </c>
      <c r="W4">
        <v>0</v>
      </c>
      <c r="X4">
        <v>0</v>
      </c>
      <c r="Y4">
        <v>60</v>
      </c>
      <c r="Z4">
        <v>60</v>
      </c>
      <c r="AA4">
        <v>105</v>
      </c>
      <c r="AB4">
        <f t="shared" si="0"/>
        <v>1.4</v>
      </c>
      <c r="AC4">
        <f>ROUND((SUM(B4:AA4)/AB16) * 100,2)</f>
        <v>5.98</v>
      </c>
      <c r="AD4">
        <v>8</v>
      </c>
      <c r="AE4">
        <f t="shared" si="1"/>
        <v>69.23</v>
      </c>
    </row>
    <row r="5" spans="1:31">
      <c r="A5" s="1" t="s">
        <v>4</v>
      </c>
      <c r="B5">
        <v>570</v>
      </c>
      <c r="C5">
        <v>450</v>
      </c>
      <c r="D5">
        <v>445</v>
      </c>
      <c r="E5">
        <v>465</v>
      </c>
      <c r="F5">
        <v>450</v>
      </c>
      <c r="G5">
        <v>405</v>
      </c>
      <c r="H5">
        <v>435</v>
      </c>
      <c r="I5">
        <v>455</v>
      </c>
      <c r="J5">
        <v>465</v>
      </c>
      <c r="K5">
        <v>470</v>
      </c>
      <c r="L5">
        <v>0</v>
      </c>
      <c r="M5">
        <v>410</v>
      </c>
      <c r="N5">
        <v>510</v>
      </c>
      <c r="O5">
        <v>510</v>
      </c>
      <c r="P5">
        <v>555</v>
      </c>
      <c r="Q5">
        <v>435</v>
      </c>
      <c r="R5">
        <v>345</v>
      </c>
      <c r="S5">
        <v>440</v>
      </c>
      <c r="T5">
        <v>420</v>
      </c>
      <c r="U5">
        <v>410</v>
      </c>
      <c r="V5">
        <v>510</v>
      </c>
      <c r="W5">
        <v>0</v>
      </c>
      <c r="X5">
        <v>510</v>
      </c>
      <c r="Y5">
        <v>430</v>
      </c>
      <c r="Z5">
        <v>780</v>
      </c>
      <c r="AA5">
        <v>460</v>
      </c>
      <c r="AB5">
        <f t="shared" si="0"/>
        <v>7.3</v>
      </c>
      <c r="AC5">
        <f>ROUND((SUM(B5:AA5)/AB16)*100,2)</f>
        <v>30.28</v>
      </c>
      <c r="AD5">
        <v>2</v>
      </c>
      <c r="AE5">
        <f t="shared" si="1"/>
        <v>92.31</v>
      </c>
    </row>
    <row r="6" spans="1:31">
      <c r="A6" s="1" t="s">
        <v>5</v>
      </c>
      <c r="B6">
        <v>15</v>
      </c>
      <c r="C6">
        <v>30</v>
      </c>
      <c r="D6">
        <v>165</v>
      </c>
      <c r="E6">
        <v>30</v>
      </c>
      <c r="F6">
        <v>0</v>
      </c>
      <c r="G6">
        <v>0</v>
      </c>
      <c r="H6">
        <v>0</v>
      </c>
      <c r="I6">
        <v>0</v>
      </c>
      <c r="J6">
        <v>0</v>
      </c>
      <c r="K6">
        <v>180</v>
      </c>
      <c r="L6">
        <v>0</v>
      </c>
      <c r="M6">
        <v>0</v>
      </c>
      <c r="N6">
        <v>60</v>
      </c>
      <c r="O6">
        <v>0</v>
      </c>
      <c r="P6">
        <v>0</v>
      </c>
      <c r="Q6">
        <v>90</v>
      </c>
      <c r="R6">
        <v>90</v>
      </c>
      <c r="S6">
        <v>0</v>
      </c>
      <c r="T6">
        <v>30</v>
      </c>
      <c r="U6">
        <v>30</v>
      </c>
      <c r="V6">
        <v>0</v>
      </c>
      <c r="W6">
        <v>0</v>
      </c>
      <c r="X6">
        <v>0</v>
      </c>
      <c r="Y6">
        <v>60</v>
      </c>
      <c r="Z6">
        <v>0</v>
      </c>
      <c r="AA6">
        <v>30</v>
      </c>
      <c r="AB6">
        <f t="shared" si="0"/>
        <v>0.5</v>
      </c>
      <c r="AC6">
        <f>ROUND((SUM(B6:AA6)/AB16)*100,2)</f>
        <v>2.16</v>
      </c>
      <c r="AD6">
        <v>17</v>
      </c>
      <c r="AE6">
        <f t="shared" si="1"/>
        <v>34.619999999999997</v>
      </c>
    </row>
    <row r="7" spans="1:31">
      <c r="A7" s="1" t="s">
        <v>6</v>
      </c>
      <c r="B7">
        <v>15</v>
      </c>
      <c r="C7">
        <v>15</v>
      </c>
      <c r="D7">
        <v>30</v>
      </c>
      <c r="E7">
        <v>30</v>
      </c>
      <c r="F7">
        <v>0</v>
      </c>
      <c r="G7">
        <v>30</v>
      </c>
      <c r="H7">
        <v>0</v>
      </c>
      <c r="I7">
        <v>45</v>
      </c>
      <c r="J7">
        <v>60</v>
      </c>
      <c r="K7">
        <v>60</v>
      </c>
      <c r="L7">
        <v>30</v>
      </c>
      <c r="M7">
        <v>120</v>
      </c>
      <c r="N7">
        <v>30</v>
      </c>
      <c r="O7">
        <v>30</v>
      </c>
      <c r="P7">
        <v>30</v>
      </c>
      <c r="Q7">
        <v>0</v>
      </c>
      <c r="R7">
        <v>0</v>
      </c>
      <c r="S7">
        <v>0</v>
      </c>
      <c r="T7">
        <v>90</v>
      </c>
      <c r="U7">
        <v>0</v>
      </c>
      <c r="V7">
        <v>60</v>
      </c>
      <c r="W7">
        <v>0</v>
      </c>
      <c r="X7">
        <v>120</v>
      </c>
      <c r="Y7">
        <v>0</v>
      </c>
      <c r="Z7">
        <v>30</v>
      </c>
      <c r="AA7">
        <v>0</v>
      </c>
      <c r="AB7">
        <f t="shared" si="0"/>
        <v>0.5</v>
      </c>
      <c r="AC7">
        <f>ROUND((SUM(B7:AA7)/AB16)*100,2)</f>
        <v>2.2000000000000002</v>
      </c>
      <c r="AD7">
        <v>9</v>
      </c>
      <c r="AE7">
        <f t="shared" si="1"/>
        <v>65.38</v>
      </c>
    </row>
    <row r="8" spans="1:31" ht="45">
      <c r="A8" s="1" t="s">
        <v>10</v>
      </c>
      <c r="B8">
        <v>150</v>
      </c>
      <c r="C8">
        <v>105</v>
      </c>
      <c r="D8">
        <v>135</v>
      </c>
      <c r="E8">
        <v>145</v>
      </c>
      <c r="F8">
        <v>150</v>
      </c>
      <c r="G8">
        <v>210</v>
      </c>
      <c r="H8">
        <v>135</v>
      </c>
      <c r="I8">
        <v>150</v>
      </c>
      <c r="J8">
        <v>135</v>
      </c>
      <c r="K8">
        <v>120</v>
      </c>
      <c r="L8">
        <v>145</v>
      </c>
      <c r="M8">
        <v>135</v>
      </c>
      <c r="N8">
        <v>150</v>
      </c>
      <c r="O8">
        <v>190</v>
      </c>
      <c r="P8">
        <v>150</v>
      </c>
      <c r="Q8">
        <v>150</v>
      </c>
      <c r="R8">
        <v>145</v>
      </c>
      <c r="S8">
        <v>200</v>
      </c>
      <c r="T8">
        <v>150</v>
      </c>
      <c r="U8">
        <v>210</v>
      </c>
      <c r="V8">
        <v>165</v>
      </c>
      <c r="W8">
        <v>60</v>
      </c>
      <c r="X8">
        <v>120</v>
      </c>
      <c r="Y8">
        <v>120</v>
      </c>
      <c r="Z8">
        <v>105</v>
      </c>
      <c r="AA8">
        <v>165</v>
      </c>
      <c r="AB8">
        <f t="shared" si="0"/>
        <v>2.4</v>
      </c>
      <c r="AC8">
        <f>ROUND((SUM(B8:AA8)/AB16)*100,2)</f>
        <v>10.14</v>
      </c>
      <c r="AD8">
        <v>0</v>
      </c>
      <c r="AE8">
        <f t="shared" si="1"/>
        <v>100</v>
      </c>
    </row>
    <row r="9" spans="1:31">
      <c r="A9" s="1" t="s">
        <v>15</v>
      </c>
      <c r="B9">
        <v>30</v>
      </c>
      <c r="C9">
        <v>90</v>
      </c>
      <c r="D9">
        <v>30</v>
      </c>
      <c r="E9">
        <v>120</v>
      </c>
      <c r="F9">
        <v>120</v>
      </c>
      <c r="G9">
        <v>30</v>
      </c>
      <c r="H9">
        <v>30</v>
      </c>
      <c r="I9">
        <v>15</v>
      </c>
      <c r="J9">
        <v>30</v>
      </c>
      <c r="K9">
        <v>0</v>
      </c>
      <c r="L9">
        <v>0</v>
      </c>
      <c r="M9">
        <v>300</v>
      </c>
      <c r="N9">
        <v>0</v>
      </c>
      <c r="O9">
        <v>0</v>
      </c>
      <c r="P9">
        <v>0</v>
      </c>
      <c r="Q9">
        <v>0</v>
      </c>
      <c r="R9">
        <v>0</v>
      </c>
      <c r="S9">
        <v>300</v>
      </c>
      <c r="T9">
        <v>0</v>
      </c>
      <c r="U9">
        <v>0</v>
      </c>
      <c r="V9">
        <v>0</v>
      </c>
      <c r="W9">
        <v>0</v>
      </c>
      <c r="X9">
        <v>0</v>
      </c>
      <c r="Y9">
        <v>120</v>
      </c>
      <c r="Z9">
        <v>0</v>
      </c>
      <c r="AA9">
        <v>0</v>
      </c>
      <c r="AB9">
        <f t="shared" si="0"/>
        <v>0.8</v>
      </c>
      <c r="AC9">
        <f>ROUND((SUM(B9:AA9)/AB16)*100,2)</f>
        <v>3.25</v>
      </c>
      <c r="AD9">
        <v>14</v>
      </c>
      <c r="AE9">
        <f t="shared" si="1"/>
        <v>46.15</v>
      </c>
    </row>
    <row r="10" spans="1:31">
      <c r="A10" s="1" t="s">
        <v>7</v>
      </c>
      <c r="B10">
        <v>30</v>
      </c>
      <c r="C10">
        <v>45</v>
      </c>
      <c r="D10">
        <v>30</v>
      </c>
      <c r="E10">
        <v>45</v>
      </c>
      <c r="F10">
        <v>30</v>
      </c>
      <c r="G10">
        <v>30</v>
      </c>
      <c r="H10">
        <v>30</v>
      </c>
      <c r="I10">
        <v>0</v>
      </c>
      <c r="J10">
        <v>30</v>
      </c>
      <c r="K10">
        <v>30</v>
      </c>
      <c r="L10">
        <v>15</v>
      </c>
      <c r="M10">
        <v>30</v>
      </c>
      <c r="N10">
        <v>30</v>
      </c>
      <c r="O10">
        <v>0</v>
      </c>
      <c r="P10">
        <v>30</v>
      </c>
      <c r="Q10">
        <v>0</v>
      </c>
      <c r="R10">
        <v>60</v>
      </c>
      <c r="S10">
        <v>0</v>
      </c>
      <c r="T10">
        <v>0</v>
      </c>
      <c r="U10">
        <v>0</v>
      </c>
      <c r="V10">
        <v>30</v>
      </c>
      <c r="W10">
        <v>900</v>
      </c>
      <c r="X10">
        <v>0</v>
      </c>
      <c r="Y10">
        <v>0</v>
      </c>
      <c r="Z10">
        <v>0</v>
      </c>
      <c r="AA10">
        <v>60</v>
      </c>
      <c r="AB10">
        <f t="shared" si="0"/>
        <v>0.9</v>
      </c>
      <c r="AC10">
        <f>ROUND((SUM(B10:AA10)/AB16)*100,2)</f>
        <v>3.89</v>
      </c>
      <c r="AE10">
        <f t="shared" si="1"/>
        <v>100</v>
      </c>
    </row>
    <row r="11" spans="1:31">
      <c r="A11" s="1" t="s">
        <v>8</v>
      </c>
      <c r="B11">
        <v>0</v>
      </c>
      <c r="C11">
        <v>0</v>
      </c>
      <c r="D11">
        <v>0</v>
      </c>
      <c r="E11">
        <v>0</v>
      </c>
      <c r="F11">
        <v>120</v>
      </c>
      <c r="G11">
        <v>0</v>
      </c>
      <c r="H11">
        <v>60</v>
      </c>
      <c r="I11">
        <v>0</v>
      </c>
      <c r="J11">
        <v>90</v>
      </c>
      <c r="K11">
        <v>0</v>
      </c>
      <c r="L11">
        <v>180</v>
      </c>
      <c r="M11">
        <v>120</v>
      </c>
      <c r="N11">
        <v>0</v>
      </c>
      <c r="O11">
        <v>90</v>
      </c>
      <c r="P11">
        <v>0</v>
      </c>
      <c r="Q11">
        <v>0</v>
      </c>
      <c r="R11">
        <v>0</v>
      </c>
      <c r="S11">
        <v>60</v>
      </c>
      <c r="T11">
        <v>180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f t="shared" si="0"/>
        <v>0.6</v>
      </c>
      <c r="AC11">
        <f>ROUND((SUM(B11:AA11)/AB16)*100,2)</f>
        <v>2.4</v>
      </c>
      <c r="AD11">
        <v>20</v>
      </c>
      <c r="AE11">
        <f t="shared" si="1"/>
        <v>23.08</v>
      </c>
    </row>
    <row r="12" spans="1:31">
      <c r="A12" s="1" t="s">
        <v>9</v>
      </c>
      <c r="B12">
        <v>0</v>
      </c>
      <c r="C12">
        <v>0</v>
      </c>
      <c r="D12">
        <v>0</v>
      </c>
      <c r="E12">
        <v>0</v>
      </c>
      <c r="F12">
        <v>120</v>
      </c>
      <c r="G12">
        <v>0</v>
      </c>
      <c r="H12">
        <v>120</v>
      </c>
      <c r="I12">
        <v>0</v>
      </c>
      <c r="J12">
        <v>0</v>
      </c>
      <c r="K12">
        <v>0</v>
      </c>
      <c r="L12">
        <v>0</v>
      </c>
      <c r="M12">
        <v>165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f t="shared" si="0"/>
        <v>0.3</v>
      </c>
      <c r="AC12">
        <f>ROUND((SUM(B12:AA12)/AB16)*100,2)</f>
        <v>1.08</v>
      </c>
      <c r="AD12">
        <v>23</v>
      </c>
      <c r="AE12">
        <f t="shared" si="1"/>
        <v>11.54</v>
      </c>
    </row>
    <row r="13" spans="1:31">
      <c r="A13" s="1" t="s">
        <v>17</v>
      </c>
      <c r="AB13">
        <f>(24-SUM(AB2:AB12))</f>
        <v>7.4999999999999964</v>
      </c>
      <c r="AC13">
        <f>(100-SUM(AC2:AC12))</f>
        <v>31.199999999999989</v>
      </c>
      <c r="AD13">
        <v>0</v>
      </c>
      <c r="AE13">
        <f t="shared" si="1"/>
        <v>100</v>
      </c>
    </row>
    <row r="15" spans="1:31">
      <c r="A15" s="1" t="s">
        <v>11</v>
      </c>
      <c r="B15">
        <f>SUM(B2:B12)</f>
        <v>1010</v>
      </c>
      <c r="C15">
        <f>SUM(C2:C12)</f>
        <v>1005</v>
      </c>
      <c r="D15">
        <f>SUM(D2:D12)</f>
        <v>1075</v>
      </c>
      <c r="E15">
        <f>SUM(E2:E12)</f>
        <v>1150</v>
      </c>
      <c r="F15">
        <f>SUM(F2:F12)</f>
        <v>1020</v>
      </c>
      <c r="G15">
        <f>SUM(G2:G12)</f>
        <v>1050</v>
      </c>
      <c r="H15">
        <f>SUM(H2:H12)</f>
        <v>945</v>
      </c>
      <c r="I15">
        <f>SUM(I2:I12)</f>
        <v>875</v>
      </c>
      <c r="J15">
        <f>SUM(J2:J12)</f>
        <v>1005</v>
      </c>
      <c r="K15">
        <f>SUM(K2:K12)</f>
        <v>1130</v>
      </c>
      <c r="L15">
        <f>SUM(L2:L12)</f>
        <v>1060</v>
      </c>
      <c r="M15">
        <f>SUM(M2:M12)</f>
        <v>1310</v>
      </c>
      <c r="N15">
        <f>SUM(N2:N12)</f>
        <v>950</v>
      </c>
      <c r="O15">
        <f>SUM(O2:O12)</f>
        <v>940</v>
      </c>
      <c r="P15">
        <f>SUM(P2:P12)</f>
        <v>960</v>
      </c>
      <c r="Q15">
        <f>SUM(Q2:Q12)</f>
        <v>960</v>
      </c>
      <c r="R15">
        <f>SUM(R2:R12)</f>
        <v>1060</v>
      </c>
      <c r="S15">
        <f>SUM(S2:S12)</f>
        <v>1120</v>
      </c>
      <c r="T15">
        <f>SUM(T2:T12)</f>
        <v>900</v>
      </c>
      <c r="U15">
        <f>SUM(U2:U12)</f>
        <v>815</v>
      </c>
      <c r="V15">
        <f>SUM(V2:V12)</f>
        <v>975</v>
      </c>
      <c r="W15">
        <f>SUM(W2:W12)</f>
        <v>990</v>
      </c>
      <c r="X15">
        <f>SUM(X2:X12)</f>
        <v>780</v>
      </c>
      <c r="Y15">
        <f>SUM(Y2:Y12)</f>
        <v>820</v>
      </c>
      <c r="Z15">
        <f>SUM(Z2:Z12)</f>
        <v>1005</v>
      </c>
      <c r="AA15">
        <f>SUM(AA2:AA12)</f>
        <v>850</v>
      </c>
    </row>
    <row r="16" spans="1:31">
      <c r="A16" s="1" t="s">
        <v>12</v>
      </c>
      <c r="B16">
        <f>(60*24)</f>
        <v>1440</v>
      </c>
      <c r="C16">
        <f t="shared" ref="C16:AA16" si="2">(60*24)</f>
        <v>1440</v>
      </c>
      <c r="D16">
        <f t="shared" si="2"/>
        <v>1440</v>
      </c>
      <c r="E16">
        <f t="shared" si="2"/>
        <v>1440</v>
      </c>
      <c r="F16">
        <f t="shared" si="2"/>
        <v>1440</v>
      </c>
      <c r="G16">
        <f t="shared" si="2"/>
        <v>1440</v>
      </c>
      <c r="H16">
        <f t="shared" si="2"/>
        <v>1440</v>
      </c>
      <c r="I16">
        <f t="shared" si="2"/>
        <v>1440</v>
      </c>
      <c r="J16">
        <f t="shared" si="2"/>
        <v>1440</v>
      </c>
      <c r="K16">
        <f t="shared" si="2"/>
        <v>1440</v>
      </c>
      <c r="L16">
        <f t="shared" si="2"/>
        <v>1440</v>
      </c>
      <c r="M16">
        <f t="shared" si="2"/>
        <v>1440</v>
      </c>
      <c r="N16">
        <f t="shared" si="2"/>
        <v>1440</v>
      </c>
      <c r="O16">
        <f t="shared" si="2"/>
        <v>1440</v>
      </c>
      <c r="P16">
        <f t="shared" si="2"/>
        <v>1440</v>
      </c>
      <c r="Q16">
        <f t="shared" si="2"/>
        <v>1440</v>
      </c>
      <c r="R16">
        <f t="shared" si="2"/>
        <v>1440</v>
      </c>
      <c r="S16">
        <f t="shared" si="2"/>
        <v>1440</v>
      </c>
      <c r="T16">
        <f t="shared" si="2"/>
        <v>1440</v>
      </c>
      <c r="U16">
        <f t="shared" si="2"/>
        <v>1440</v>
      </c>
      <c r="V16">
        <f t="shared" si="2"/>
        <v>1440</v>
      </c>
      <c r="W16">
        <f t="shared" si="2"/>
        <v>1440</v>
      </c>
      <c r="X16">
        <f t="shared" si="2"/>
        <v>1440</v>
      </c>
      <c r="Y16">
        <f t="shared" si="2"/>
        <v>1440</v>
      </c>
      <c r="Z16">
        <f t="shared" si="2"/>
        <v>1440</v>
      </c>
      <c r="AA16">
        <f t="shared" si="2"/>
        <v>1440</v>
      </c>
      <c r="AB16">
        <f>SUM(B16:AA16)</f>
        <v>37440</v>
      </c>
    </row>
    <row r="17" spans="1:28">
      <c r="A17" s="1" t="s">
        <v>13</v>
      </c>
      <c r="B17">
        <f>(B16-B15)</f>
        <v>430</v>
      </c>
      <c r="C17">
        <f t="shared" ref="C17:AA17" si="3">(C16-C15)</f>
        <v>435</v>
      </c>
      <c r="D17">
        <f t="shared" si="3"/>
        <v>365</v>
      </c>
      <c r="E17">
        <f t="shared" si="3"/>
        <v>290</v>
      </c>
      <c r="F17">
        <f t="shared" si="3"/>
        <v>420</v>
      </c>
      <c r="G17">
        <f t="shared" si="3"/>
        <v>390</v>
      </c>
      <c r="H17">
        <f t="shared" si="3"/>
        <v>495</v>
      </c>
      <c r="I17">
        <f t="shared" si="3"/>
        <v>565</v>
      </c>
      <c r="J17">
        <f t="shared" si="3"/>
        <v>435</v>
      </c>
      <c r="K17">
        <f t="shared" si="3"/>
        <v>310</v>
      </c>
      <c r="L17">
        <f t="shared" si="3"/>
        <v>380</v>
      </c>
      <c r="M17">
        <f t="shared" si="3"/>
        <v>130</v>
      </c>
      <c r="N17">
        <f t="shared" si="3"/>
        <v>490</v>
      </c>
      <c r="O17">
        <f t="shared" si="3"/>
        <v>500</v>
      </c>
      <c r="P17">
        <f t="shared" si="3"/>
        <v>480</v>
      </c>
      <c r="Q17">
        <f t="shared" si="3"/>
        <v>480</v>
      </c>
      <c r="R17">
        <f t="shared" si="3"/>
        <v>380</v>
      </c>
      <c r="S17">
        <f t="shared" si="3"/>
        <v>320</v>
      </c>
      <c r="T17">
        <f t="shared" si="3"/>
        <v>540</v>
      </c>
      <c r="U17">
        <f t="shared" si="3"/>
        <v>625</v>
      </c>
      <c r="V17">
        <f t="shared" si="3"/>
        <v>465</v>
      </c>
      <c r="W17">
        <f t="shared" si="3"/>
        <v>450</v>
      </c>
      <c r="X17">
        <f t="shared" si="3"/>
        <v>660</v>
      </c>
      <c r="Y17">
        <f t="shared" si="3"/>
        <v>620</v>
      </c>
      <c r="Z17">
        <f t="shared" si="3"/>
        <v>435</v>
      </c>
      <c r="AA17">
        <f t="shared" si="3"/>
        <v>590</v>
      </c>
      <c r="AB17">
        <f>ROUND(AVERAGE(B17:AA17)/60,1)</f>
        <v>7.5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3"/>
  <sheetViews>
    <sheetView tabSelected="1" topLeftCell="A22" workbookViewId="0"/>
  </sheetViews>
  <sheetFormatPr defaultRowHeight="15"/>
  <cols>
    <col min="1" max="1" width="30.5703125" customWidth="1"/>
    <col min="2" max="2" width="34.28515625" customWidth="1"/>
    <col min="3" max="3" width="51.42578125" customWidth="1"/>
    <col min="4" max="4" width="22.7109375" customWidth="1"/>
  </cols>
  <sheetData>
    <row r="1" spans="1:4">
      <c r="A1" s="1" t="s">
        <v>0</v>
      </c>
      <c r="B1" t="s">
        <v>20</v>
      </c>
      <c r="C1" t="s">
        <v>19</v>
      </c>
      <c r="D1" t="s">
        <v>23</v>
      </c>
    </row>
    <row r="2" spans="1:4">
      <c r="A2" s="1" t="s">
        <v>1</v>
      </c>
      <c r="B2">
        <v>0.5</v>
      </c>
      <c r="C2">
        <v>2.08</v>
      </c>
      <c r="D2">
        <v>100</v>
      </c>
    </row>
    <row r="3" spans="1:4">
      <c r="A3" s="1" t="s">
        <v>2</v>
      </c>
      <c r="B3">
        <v>1.3</v>
      </c>
      <c r="C3">
        <v>5.34</v>
      </c>
      <c r="D3">
        <v>61.54</v>
      </c>
    </row>
    <row r="4" spans="1:4">
      <c r="A4" s="1" t="s">
        <v>3</v>
      </c>
      <c r="B4">
        <v>1.4</v>
      </c>
      <c r="C4">
        <v>5.98</v>
      </c>
      <c r="D4">
        <v>69.23</v>
      </c>
    </row>
    <row r="5" spans="1:4">
      <c r="A5" s="1" t="s">
        <v>4</v>
      </c>
      <c r="B5">
        <v>7.3</v>
      </c>
      <c r="C5">
        <v>30.28</v>
      </c>
      <c r="D5">
        <v>92.31</v>
      </c>
    </row>
    <row r="6" spans="1:4">
      <c r="A6" s="1" t="s">
        <v>5</v>
      </c>
      <c r="B6">
        <v>0.5</v>
      </c>
      <c r="C6">
        <v>2.16</v>
      </c>
      <c r="D6">
        <v>34.619999999999997</v>
      </c>
    </row>
    <row r="7" spans="1:4">
      <c r="A7" s="1" t="s">
        <v>6</v>
      </c>
      <c r="B7">
        <v>0.5</v>
      </c>
      <c r="C7">
        <v>2.2000000000000002</v>
      </c>
      <c r="D7">
        <v>65.38</v>
      </c>
    </row>
    <row r="8" spans="1:4">
      <c r="A8" s="1" t="s">
        <v>18</v>
      </c>
      <c r="B8">
        <v>2.4</v>
      </c>
      <c r="C8">
        <v>10.14</v>
      </c>
      <c r="D8">
        <v>100</v>
      </c>
    </row>
    <row r="9" spans="1:4">
      <c r="A9" s="1" t="s">
        <v>15</v>
      </c>
      <c r="B9">
        <v>0.8</v>
      </c>
      <c r="C9">
        <v>3.25</v>
      </c>
      <c r="D9">
        <v>46.15</v>
      </c>
    </row>
    <row r="10" spans="1:4">
      <c r="A10" s="1" t="s">
        <v>7</v>
      </c>
      <c r="B10">
        <v>0.9</v>
      </c>
      <c r="C10">
        <v>3.89</v>
      </c>
      <c r="D10">
        <v>100</v>
      </c>
    </row>
    <row r="11" spans="1:4">
      <c r="A11" s="1" t="s">
        <v>8</v>
      </c>
      <c r="B11">
        <v>0.6</v>
      </c>
      <c r="C11">
        <v>2.4</v>
      </c>
      <c r="D11">
        <v>23.08</v>
      </c>
    </row>
    <row r="12" spans="1:4">
      <c r="A12" s="1" t="s">
        <v>21</v>
      </c>
      <c r="B12">
        <v>0.3</v>
      </c>
      <c r="C12">
        <v>1.08</v>
      </c>
      <c r="D12">
        <v>11.54</v>
      </c>
    </row>
    <row r="13" spans="1:4">
      <c r="A13" s="1" t="s">
        <v>17</v>
      </c>
      <c r="B13">
        <v>7.4999999999999964</v>
      </c>
      <c r="C13">
        <v>31.199999999999989</v>
      </c>
      <c r="D13">
        <v>100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zunder</dc:creator>
  <cp:lastModifiedBy>zunder</cp:lastModifiedBy>
  <dcterms:created xsi:type="dcterms:W3CDTF">2016-12-08T16:09:31Z</dcterms:created>
  <dcterms:modified xsi:type="dcterms:W3CDTF">2016-12-09T17:30:07Z</dcterms:modified>
</cp:coreProperties>
</file>